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25200" windowHeight="1185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0" i="1"/>
  <c r="H11" i="1"/>
  <c r="H12" i="1"/>
  <c r="H13" i="1"/>
  <c r="H14" i="1"/>
  <c r="H15" i="1"/>
  <c r="H16" i="1"/>
  <c r="H17" i="1"/>
  <c r="H10" i="1"/>
  <c r="C6" i="1"/>
  <c r="D6" i="1"/>
  <c r="B6" i="1"/>
  <c r="G18" i="1"/>
  <c r="E4" i="1"/>
  <c r="E5" i="1"/>
  <c r="E3" i="1"/>
  <c r="E2" i="1"/>
  <c r="J18" i="1" l="1"/>
  <c r="C4" i="1" l="1"/>
  <c r="D4" i="1"/>
  <c r="B4" i="1"/>
</calcChain>
</file>

<file path=xl/sharedStrings.xml><?xml version="1.0" encoding="utf-8"?>
<sst xmlns="http://schemas.openxmlformats.org/spreadsheetml/2006/main" count="48" uniqueCount="46">
  <si>
    <t>aantal klanten</t>
  </si>
  <si>
    <t>totale omzet</t>
  </si>
  <si>
    <t>omzet per klant</t>
  </si>
  <si>
    <t>oktober</t>
  </si>
  <si>
    <t>november</t>
  </si>
  <si>
    <t>december</t>
  </si>
  <si>
    <t>kosten</t>
  </si>
  <si>
    <t>Klanten</t>
  </si>
  <si>
    <t>Straat+huisnummer</t>
  </si>
  <si>
    <t>Plaats</t>
  </si>
  <si>
    <t>Verzendadres</t>
  </si>
  <si>
    <t>Alkmaar</t>
  </si>
  <si>
    <t>Amersfoort</t>
  </si>
  <si>
    <t>Amsterdam</t>
  </si>
  <si>
    <t>Baarn</t>
  </si>
  <si>
    <t>Barendrecht</t>
  </si>
  <si>
    <t>Coevorden</t>
  </si>
  <si>
    <t>Delft</t>
  </si>
  <si>
    <t>Emmen</t>
  </si>
  <si>
    <t>Postcode</t>
  </si>
  <si>
    <t>1234 AA</t>
  </si>
  <si>
    <t>Narcissenweg 1</t>
  </si>
  <si>
    <t>Tulpenstraat 2</t>
  </si>
  <si>
    <t>2345 BB</t>
  </si>
  <si>
    <t>Dahlialaan 3</t>
  </si>
  <si>
    <t>Begoniastraat 4</t>
  </si>
  <si>
    <t>Freesiaweg 5</t>
  </si>
  <si>
    <t>Hyacintenlaan 6</t>
  </si>
  <si>
    <t>Leliestraat 7</t>
  </si>
  <si>
    <t>Irislaan 8</t>
  </si>
  <si>
    <t>3456 CC</t>
  </si>
  <si>
    <t>4567 DD</t>
  </si>
  <si>
    <t>5678 EE</t>
  </si>
  <si>
    <t>6789 FF</t>
  </si>
  <si>
    <t>7891 GG</t>
  </si>
  <si>
    <t>8912 HH</t>
  </si>
  <si>
    <t>`</t>
  </si>
  <si>
    <t>Leeftijd</t>
  </si>
  <si>
    <t>Klantnummer</t>
  </si>
  <si>
    <t>G.    de Vries</t>
  </si>
  <si>
    <t>A.    van den Heuvel</t>
  </si>
  <si>
    <t>P.    Brouwer</t>
  </si>
  <si>
    <t>D.    Jansen</t>
  </si>
  <si>
    <t>G.    van der Hoop</t>
  </si>
  <si>
    <t>C.    de Jong</t>
  </si>
  <si>
    <t>P.    Leenstra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</si>
</sst>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left"/>
    </xf>
    <xf numFmtId="44" fontId="0" fillId="0" borderId="0" xfId="1" applyFont="1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2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right"/>
    </xf>
    <xf numFmtId="0" fontId="0" fillId="0" borderId="0" xfId="0" applyNumberFormat="1" applyFont="1" applyFill="1" applyBorder="1" applyAlignment="1">
      <alignment horizontal="right"/>
    </xf>
    <xf numFmtId="0" fontId="2" fillId="0" borderId="0" xfId="0" applyFont="1"/>
    <xf numFmtId="0" fontId="0" fillId="0" borderId="0" xfId="0" applyFont="1"/>
    <xf numFmtId="0" fontId="0" fillId="0" borderId="0" xfId="0" applyFont="1" applyFill="1" applyBorder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H23" sqref="H23"/>
    </sheetView>
  </sheetViews>
  <sheetFormatPr defaultRowHeight="15" x14ac:dyDescent="0.25"/>
  <cols>
    <col min="1" max="1" width="17.28515625" bestFit="1" customWidth="1"/>
    <col min="2" max="5" width="11.42578125" bestFit="1" customWidth="1"/>
    <col min="7" max="7" width="7.85546875" style="9" bestFit="1" customWidth="1"/>
    <col min="8" max="8" width="24.7109375" customWidth="1"/>
    <col min="9" max="9" width="17.7109375" style="7" customWidth="1"/>
    <col min="10" max="10" width="13.28515625" style="7" bestFit="1" customWidth="1"/>
  </cols>
  <sheetData>
    <row r="1" spans="1:10" s="1" customFormat="1" x14ac:dyDescent="0.25">
      <c r="B1" s="1" t="s">
        <v>3</v>
      </c>
      <c r="C1" s="1" t="s">
        <v>4</v>
      </c>
      <c r="D1" s="1" t="s">
        <v>5</v>
      </c>
      <c r="E1" s="5"/>
      <c r="G1" s="9"/>
    </row>
    <row r="2" spans="1:10" x14ac:dyDescent="0.25">
      <c r="A2" t="s">
        <v>0</v>
      </c>
      <c r="B2">
        <v>577</v>
      </c>
      <c r="C2">
        <v>719</v>
      </c>
      <c r="D2">
        <v>840</v>
      </c>
      <c r="E2">
        <f>SUM(B2:D2)</f>
        <v>2136</v>
      </c>
    </row>
    <row r="3" spans="1:10" x14ac:dyDescent="0.25">
      <c r="A3" t="s">
        <v>1</v>
      </c>
      <c r="B3" s="2">
        <v>21345.67</v>
      </c>
      <c r="C3" s="2">
        <v>25876.54</v>
      </c>
      <c r="D3" s="2">
        <v>28567.89</v>
      </c>
      <c r="E3" s="2">
        <f>SUM(B3:D3)</f>
        <v>75790.100000000006</v>
      </c>
    </row>
    <row r="4" spans="1:10" x14ac:dyDescent="0.25">
      <c r="A4" t="s">
        <v>2</v>
      </c>
      <c r="B4" s="2">
        <f>B3/B2</f>
        <v>36.994228769497397</v>
      </c>
      <c r="C4" s="2">
        <f t="shared" ref="C4:D4" si="0">C3/C2</f>
        <v>35.989624478442281</v>
      </c>
      <c r="D4" s="2">
        <f t="shared" si="0"/>
        <v>34.009392857142856</v>
      </c>
      <c r="E4" s="2">
        <f>AVERAGE(B4:D4)</f>
        <v>35.664415368360842</v>
      </c>
    </row>
    <row r="5" spans="1:10" x14ac:dyDescent="0.25">
      <c r="A5" t="s">
        <v>6</v>
      </c>
      <c r="B5" s="2">
        <v>16009.25</v>
      </c>
      <c r="C5" s="2">
        <v>19666.169999999998</v>
      </c>
      <c r="D5" s="2">
        <v>22282.95</v>
      </c>
      <c r="E5" s="2">
        <f>SUM(B5:D5)</f>
        <v>57958.369999999995</v>
      </c>
      <c r="G5" s="9" t="s">
        <v>36</v>
      </c>
    </row>
    <row r="6" spans="1:10" x14ac:dyDescent="0.25">
      <c r="B6" s="2" t="str">
        <f>IF(B5&lt;20000,"goed","te hoog")</f>
        <v>goed</v>
      </c>
      <c r="C6" s="2" t="str">
        <f t="shared" ref="C6:D6" si="1">IF(C5&lt;20000,"goed","te hoog")</f>
        <v>goed</v>
      </c>
      <c r="D6" s="2" t="str">
        <f t="shared" si="1"/>
        <v>te hoog</v>
      </c>
    </row>
    <row r="9" spans="1:10" x14ac:dyDescent="0.25">
      <c r="A9" s="3" t="s">
        <v>7</v>
      </c>
      <c r="B9" s="13" t="s">
        <v>8</v>
      </c>
      <c r="C9" s="13"/>
      <c r="D9" s="3" t="s">
        <v>19</v>
      </c>
      <c r="E9" s="13" t="s">
        <v>9</v>
      </c>
      <c r="F9" s="13"/>
      <c r="G9" s="10" t="s">
        <v>37</v>
      </c>
      <c r="H9" s="6" t="s">
        <v>10</v>
      </c>
      <c r="I9" s="6" t="s">
        <v>9</v>
      </c>
      <c r="J9" s="5" t="s">
        <v>38</v>
      </c>
    </row>
    <row r="10" spans="1:10" x14ac:dyDescent="0.25">
      <c r="A10" t="s">
        <v>39</v>
      </c>
      <c r="B10" s="14" t="s">
        <v>21</v>
      </c>
      <c r="C10" s="14"/>
      <c r="D10" s="4" t="s">
        <v>20</v>
      </c>
      <c r="E10" s="14" t="s">
        <v>11</v>
      </c>
      <c r="F10" s="14"/>
      <c r="G10" s="11">
        <v>45</v>
      </c>
      <c r="H10" s="7" t="str">
        <f>_xlfn.CONCAT(B10,", ",D10)</f>
        <v>Narcissenweg 1, 1234 AA</v>
      </c>
      <c r="I10" s="7" t="str">
        <f>UPPER(E10)</f>
        <v>ALKMAAR</v>
      </c>
      <c r="J10" s="8">
        <v>12345</v>
      </c>
    </row>
    <row r="11" spans="1:10" x14ac:dyDescent="0.25">
      <c r="A11" t="s">
        <v>40</v>
      </c>
      <c r="B11" s="14" t="s">
        <v>22</v>
      </c>
      <c r="C11" s="14"/>
      <c r="D11" s="4" t="s">
        <v>23</v>
      </c>
      <c r="E11" s="14" t="s">
        <v>12</v>
      </c>
      <c r="F11" s="14"/>
      <c r="G11" s="11">
        <v>26</v>
      </c>
      <c r="H11" s="7" t="str">
        <f t="shared" ref="H11:H17" si="2">_xlfn.CONCAT(B11,", ",D11)</f>
        <v>Tulpenstraat 2, 2345 BB</v>
      </c>
      <c r="I11" s="7" t="str">
        <f t="shared" ref="I11:I17" si="3">UPPER(E11)</f>
        <v>AMERSFOORT</v>
      </c>
      <c r="J11" s="8">
        <v>23456</v>
      </c>
    </row>
    <row r="12" spans="1:10" x14ac:dyDescent="0.25">
      <c r="A12" t="s">
        <v>41</v>
      </c>
      <c r="B12" s="14" t="s">
        <v>24</v>
      </c>
      <c r="C12" s="14"/>
      <c r="D12" s="4" t="s">
        <v>30</v>
      </c>
      <c r="E12" s="14" t="s">
        <v>13</v>
      </c>
      <c r="F12" s="14"/>
      <c r="G12" s="11">
        <v>18</v>
      </c>
      <c r="H12" s="7" t="str">
        <f t="shared" si="2"/>
        <v>Dahlialaan 3, 3456 CC</v>
      </c>
      <c r="I12" s="7" t="str">
        <f t="shared" si="3"/>
        <v>AMSTERDAM</v>
      </c>
      <c r="J12" s="8">
        <v>34567</v>
      </c>
    </row>
    <row r="13" spans="1:10" x14ac:dyDescent="0.25">
      <c r="A13" t="s">
        <v>42</v>
      </c>
      <c r="B13" s="15" t="s">
        <v>25</v>
      </c>
      <c r="C13" s="15"/>
      <c r="D13" s="4" t="s">
        <v>31</v>
      </c>
      <c r="E13" s="15" t="s">
        <v>14</v>
      </c>
      <c r="F13" s="15"/>
      <c r="G13" s="12">
        <v>32</v>
      </c>
      <c r="H13" s="7" t="str">
        <f t="shared" si="2"/>
        <v>Begoniastraat 4, 4567 DD</v>
      </c>
      <c r="I13" s="7" t="str">
        <f t="shared" si="3"/>
        <v>BAARN</v>
      </c>
      <c r="J13" s="8">
        <v>45678</v>
      </c>
    </row>
    <row r="14" spans="1:10" x14ac:dyDescent="0.25">
      <c r="A14" t="s">
        <v>43</v>
      </c>
      <c r="B14" s="15" t="s">
        <v>26</v>
      </c>
      <c r="C14" s="15"/>
      <c r="D14" s="4" t="s">
        <v>32</v>
      </c>
      <c r="E14" s="15" t="s">
        <v>15</v>
      </c>
      <c r="F14" s="15"/>
      <c r="G14" s="12">
        <v>22</v>
      </c>
      <c r="H14" s="7" t="str">
        <f t="shared" si="2"/>
        <v>Freesiaweg 5, 5678 EE</v>
      </c>
      <c r="I14" s="7" t="str">
        <f t="shared" si="3"/>
        <v>BARENDRECHT</v>
      </c>
      <c r="J14" s="8">
        <v>56789</v>
      </c>
    </row>
    <row r="15" spans="1:10" x14ac:dyDescent="0.25">
      <c r="A15" t="s">
        <v>39</v>
      </c>
      <c r="B15" s="15" t="s">
        <v>27</v>
      </c>
      <c r="C15" s="15"/>
      <c r="D15" s="4" t="s">
        <v>33</v>
      </c>
      <c r="E15" s="15" t="s">
        <v>16</v>
      </c>
      <c r="F15" s="15"/>
      <c r="G15" s="12">
        <v>19</v>
      </c>
      <c r="H15" s="7" t="str">
        <f t="shared" si="2"/>
        <v>Hyacintenlaan 6, 6789 FF</v>
      </c>
      <c r="I15" s="7" t="str">
        <f t="shared" si="3"/>
        <v>COEVORDEN</v>
      </c>
      <c r="J15" s="8">
        <v>67891</v>
      </c>
    </row>
    <row r="16" spans="1:10" x14ac:dyDescent="0.25">
      <c r="A16" t="s">
        <v>44</v>
      </c>
      <c r="B16" s="15" t="s">
        <v>28</v>
      </c>
      <c r="C16" s="15"/>
      <c r="D16" s="4" t="s">
        <v>34</v>
      </c>
      <c r="E16" s="15" t="s">
        <v>17</v>
      </c>
      <c r="F16" s="15"/>
      <c r="G16" s="12">
        <v>27</v>
      </c>
      <c r="H16" s="7" t="str">
        <f t="shared" si="2"/>
        <v>Leliestraat 7, 7891 GG</v>
      </c>
      <c r="I16" s="7" t="str">
        <f t="shared" si="3"/>
        <v>DELFT</v>
      </c>
      <c r="J16" s="8">
        <v>78912</v>
      </c>
    </row>
    <row r="17" spans="1:10" x14ac:dyDescent="0.25">
      <c r="A17" t="s">
        <v>45</v>
      </c>
      <c r="B17" s="15" t="s">
        <v>29</v>
      </c>
      <c r="C17" s="15"/>
      <c r="D17" s="4" t="s">
        <v>35</v>
      </c>
      <c r="E17" s="15" t="s">
        <v>18</v>
      </c>
      <c r="F17" s="15"/>
      <c r="G17" s="12">
        <v>38</v>
      </c>
      <c r="H17" s="7" t="str">
        <f t="shared" si="2"/>
        <v>Irislaan 8, 8912 HH</v>
      </c>
      <c r="I17" s="7" t="str">
        <f t="shared" si="3"/>
        <v>EMMEN</v>
      </c>
      <c r="J17" s="8">
        <v>89123</v>
      </c>
    </row>
    <row r="18" spans="1:10" x14ac:dyDescent="0.25">
      <c r="G18" s="9">
        <f>COUNTIF(G10:G17,"&gt;29")</f>
        <v>3</v>
      </c>
      <c r="J18" s="7">
        <f>COUNT(J10:J17)</f>
        <v>8</v>
      </c>
    </row>
  </sheetData>
  <mergeCells count="18">
    <mergeCell ref="E9:F9"/>
    <mergeCell ref="E10:F10"/>
    <mergeCell ref="E11:F11"/>
    <mergeCell ref="E12:F12"/>
    <mergeCell ref="E13:F13"/>
    <mergeCell ref="B15:C15"/>
    <mergeCell ref="B16:C16"/>
    <mergeCell ref="B17:C17"/>
    <mergeCell ref="E14:F14"/>
    <mergeCell ref="E15:F15"/>
    <mergeCell ref="E16:F16"/>
    <mergeCell ref="E17:F17"/>
    <mergeCell ref="B14:C14"/>
    <mergeCell ref="B9:C9"/>
    <mergeCell ref="B10:C10"/>
    <mergeCell ref="B11:C11"/>
    <mergeCell ref="B12:C12"/>
    <mergeCell ref="B13:C13"/>
  </mergeCells>
  <dataValidations count="1">
    <dataValidation type="whole" operator="greaterThan" allowBlank="1" showInputMessage="1" showErrorMessage="1" error="Minimaal 18 jaar" sqref="G10:G17">
      <formula1>17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2016-01-05T13:23:54Z</dcterms:created>
  <dcterms:modified xsi:type="dcterms:W3CDTF">2016-03-16T12:04:37Z</dcterms:modified>
</cp:coreProperties>
</file>